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9120" windowHeight="3240" tabRatio="913"/>
  </bookViews>
  <sheets>
    <sheet name="Limpopo" sheetId="9" r:id="rId1"/>
    <sheet name="North West" sheetId="12" r:id="rId2"/>
  </sheets>
  <calcPr calcId="145621"/>
</workbook>
</file>

<file path=xl/calcChain.xml><?xml version="1.0" encoding="utf-8"?>
<calcChain xmlns="http://schemas.openxmlformats.org/spreadsheetml/2006/main">
  <c r="D26" i="9" l="1"/>
  <c r="D29" i="12"/>
  <c r="E29" i="12" s="1"/>
  <c r="F29" i="12" s="1"/>
  <c r="F26" i="9" l="1"/>
  <c r="E26" i="9"/>
  <c r="D28" i="12"/>
  <c r="D30" i="12"/>
  <c r="D31" i="12"/>
  <c r="D32" i="12"/>
  <c r="D27" i="12"/>
  <c r="D25" i="9"/>
  <c r="D27" i="9"/>
  <c r="D28" i="9"/>
  <c r="D29" i="9"/>
  <c r="D24" i="9"/>
  <c r="E31" i="12" l="1"/>
  <c r="F31" i="12" s="1"/>
  <c r="E28" i="12"/>
  <c r="F28" i="12" s="1"/>
  <c r="E32" i="12"/>
  <c r="F32" i="12" s="1"/>
  <c r="E30" i="12"/>
  <c r="F30" i="12" s="1"/>
  <c r="E27" i="12"/>
  <c r="F27" i="12" s="1"/>
  <c r="E28" i="9"/>
  <c r="F28" i="9" s="1"/>
  <c r="E25" i="9"/>
  <c r="F25" i="9" s="1"/>
  <c r="E29" i="9"/>
  <c r="F29" i="9" s="1"/>
  <c r="E27" i="9"/>
  <c r="F27" i="9" s="1"/>
  <c r="E24" i="9"/>
  <c r="F24" i="9" s="1"/>
  <c r="G27" i="12" l="1"/>
  <c r="G24" i="9"/>
  <c r="D22" i="12" l="1"/>
  <c r="D19" i="9"/>
  <c r="D40" i="12"/>
  <c r="E40" i="12" s="1"/>
  <c r="F40" i="12" s="1"/>
  <c r="D39" i="12"/>
  <c r="E39" i="12" s="1"/>
  <c r="F39" i="12" s="1"/>
  <c r="D38" i="12"/>
  <c r="E38" i="12" s="1"/>
  <c r="F38" i="12" s="1"/>
  <c r="F21" i="12"/>
  <c r="F20" i="12"/>
  <c r="G20" i="12" s="1"/>
  <c r="H20" i="12" s="1"/>
  <c r="F19" i="12"/>
  <c r="G19" i="12" s="1"/>
  <c r="H19" i="12" s="1"/>
  <c r="F18" i="12"/>
  <c r="G18" i="12" s="1"/>
  <c r="F17" i="12"/>
  <c r="F16" i="12"/>
  <c r="D37" i="9"/>
  <c r="E37" i="9" s="1"/>
  <c r="F37" i="9" s="1"/>
  <c r="D36" i="9"/>
  <c r="E36" i="9" s="1"/>
  <c r="F36" i="9" s="1"/>
  <c r="D35" i="9"/>
  <c r="E35" i="9" s="1"/>
  <c r="F35" i="9" s="1"/>
  <c r="F18" i="9"/>
  <c r="G18" i="9" s="1"/>
  <c r="H18" i="9" s="1"/>
  <c r="F17" i="9"/>
  <c r="G17" i="9" s="1"/>
  <c r="F16" i="9"/>
  <c r="G16" i="12" l="1"/>
  <c r="H16" i="12" s="1"/>
  <c r="G17" i="12"/>
  <c r="H17" i="12" s="1"/>
  <c r="H18" i="12"/>
  <c r="G21" i="12"/>
  <c r="H21" i="12" s="1"/>
  <c r="G16" i="9"/>
  <c r="H16" i="9" s="1"/>
  <c r="H17" i="9"/>
  <c r="I16" i="12" l="1"/>
  <c r="A44" i="12" s="1"/>
  <c r="I16" i="9"/>
  <c r="A41" i="9" s="1"/>
</calcChain>
</file>

<file path=xl/sharedStrings.xml><?xml version="1.0" encoding="utf-8"?>
<sst xmlns="http://schemas.openxmlformats.org/spreadsheetml/2006/main" count="110" uniqueCount="60">
  <si>
    <t>Item</t>
  </si>
  <si>
    <t>Service</t>
  </si>
  <si>
    <t>VAT</t>
  </si>
  <si>
    <t>Limpopo</t>
  </si>
  <si>
    <t>Meningitis  Vaccine</t>
  </si>
  <si>
    <t>Tetanus Vaccine</t>
  </si>
  <si>
    <t>Flu Vaccine</t>
  </si>
  <si>
    <t>Hep.  A &amp; B Vaccine</t>
  </si>
  <si>
    <t>Hep.  A &amp; B Vaccine Booster</t>
  </si>
  <si>
    <t>Total (excl. VAT)</t>
  </si>
  <si>
    <t>Nurse</t>
  </si>
  <si>
    <t>Staff Nurse / nursing assistant</t>
  </si>
  <si>
    <t>Vaccines</t>
  </si>
  <si>
    <t>Technical assistant</t>
  </si>
  <si>
    <t>Medical Surveillance rate per person (excl. VAT)</t>
  </si>
  <si>
    <t>REGION</t>
  </si>
  <si>
    <t>Town</t>
  </si>
  <si>
    <t>Offices</t>
  </si>
  <si>
    <t>Mussina</t>
  </si>
  <si>
    <t>BeitBridge Border Post, incl. Dog unit &amp; TCEI</t>
  </si>
  <si>
    <t>Tom Burke</t>
  </si>
  <si>
    <t>Groblesbrug Border Post</t>
  </si>
  <si>
    <t>Polokwane</t>
  </si>
  <si>
    <t>Polokwane Gateway</t>
  </si>
  <si>
    <t>Zeerust</t>
  </si>
  <si>
    <t>Skilpadshek Border Post</t>
  </si>
  <si>
    <t>Mafikeng</t>
  </si>
  <si>
    <t>Ramatlabama Border Post</t>
  </si>
  <si>
    <t>Kopfontein Border Post</t>
  </si>
  <si>
    <t>Zeerust Dog unit</t>
  </si>
  <si>
    <t>Zeerust TCEI</t>
  </si>
  <si>
    <t>Rustenburg</t>
  </si>
  <si>
    <t xml:space="preserve">Pilanesburg Airport </t>
  </si>
  <si>
    <t>Cost (incl. VAT)</t>
  </si>
  <si>
    <t>Cost per vial (excl. VAT)</t>
  </si>
  <si>
    <t>Headcount</t>
  </si>
  <si>
    <t>Table 1 Medical Surveillance</t>
  </si>
  <si>
    <t>Table 2 Immunisations</t>
  </si>
  <si>
    <t>Total Cost</t>
  </si>
  <si>
    <t xml:space="preserve">Total Cost </t>
  </si>
  <si>
    <t xml:space="preserve">RATE CARD: MEDICAL SURVEILLANCE AND IMMUNISATIONS </t>
  </si>
  <si>
    <t>Notes:</t>
  </si>
  <si>
    <t>REGION: LIMPOPO</t>
  </si>
  <si>
    <t>Rate per day (excl. VAT)</t>
  </si>
  <si>
    <t>Rate per day (incl. VAT)</t>
  </si>
  <si>
    <t>Total Cost (Based on estimated number of days)</t>
  </si>
  <si>
    <t>REGION: NORTH WEST</t>
  </si>
  <si>
    <t>1.  Bidders must refer to Annexure C "Headcount" prior to completing the pricing schedule</t>
  </si>
  <si>
    <t>Cost (Excl. VAT)</t>
  </si>
  <si>
    <t>Cost (Incl VAT)</t>
  </si>
  <si>
    <t>Table 3 Labour and related costs</t>
  </si>
  <si>
    <t xml:space="preserve">Table 3 Labour and related costs </t>
  </si>
  <si>
    <t xml:space="preserve">Total Bid Price </t>
  </si>
  <si>
    <t>2. Bidders must complete all Tables in full. Non completion of the pricing/rate card may render bidder's submission as non-responsive.</t>
  </si>
  <si>
    <t>5. For areas indicated as “flu vaccination only”, SARS will provide the necessary facilities to conduct the vaccinations. Mobile clinics will not be required.</t>
  </si>
  <si>
    <t xml:space="preserve">6. Based on past experience, the utilisation of this service is approximately 70%. Therefore, service providers are advised to keep in mind that the headcount numbers are indicative. SARS does not guarantee any volumes. </t>
  </si>
  <si>
    <t xml:space="preserve">3. All expenses must be included in the rate cost. </t>
  </si>
  <si>
    <t>4. The sheet contains formulas that automatically calculate VAT. Bidders are required to only complete grey cells in tables 1, 2 &amp; 3. All other cells have been locked.</t>
  </si>
  <si>
    <t xml:space="preserve">7. Table 3 Indicates the bidders baseline cost which must be inclusive of all other indirect costs. </t>
  </si>
  <si>
    <t>NORTH 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</si>
</sst>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&quot;R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3" xfId="0" applyFont="1" applyBorder="1" applyAlignment="1" applyProtection="1">
      <alignment vertical="top"/>
    </xf>
    <xf numFmtId="0" fontId="2" fillId="0" borderId="3" xfId="0" applyFont="1" applyBorder="1" applyAlignment="1" applyProtection="1">
      <alignment vertical="top"/>
    </xf>
    <xf numFmtId="0" fontId="1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center" vertical="top"/>
    </xf>
    <xf numFmtId="0" fontId="5" fillId="0" borderId="3" xfId="0" applyFont="1" applyBorder="1" applyAlignment="1" applyProtection="1">
      <alignment vertical="top"/>
    </xf>
    <xf numFmtId="0" fontId="5" fillId="0" borderId="3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1" fillId="0" borderId="3" xfId="0" applyFont="1" applyFill="1" applyBorder="1" applyAlignment="1" applyProtection="1">
      <alignment horizontal="center" vertical="top"/>
    </xf>
    <xf numFmtId="0" fontId="4" fillId="4" borderId="1" xfId="0" applyFont="1" applyFill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center" vertical="top"/>
    </xf>
    <xf numFmtId="0" fontId="1" fillId="0" borderId="1" xfId="0" applyFont="1" applyBorder="1" applyAlignment="1" applyProtection="1">
      <alignment vertical="top" wrapText="1"/>
    </xf>
    <xf numFmtId="0" fontId="3" fillId="0" borderId="3" xfId="0" applyFont="1" applyBorder="1" applyProtection="1"/>
    <xf numFmtId="0" fontId="1" fillId="0" borderId="3" xfId="0" applyFont="1" applyBorder="1" applyProtection="1"/>
    <xf numFmtId="0" fontId="1" fillId="2" borderId="0" xfId="0" applyFont="1" applyFill="1" applyAlignment="1" applyProtection="1">
      <alignment horizontal="left"/>
    </xf>
    <xf numFmtId="0" fontId="1" fillId="2" borderId="0" xfId="0" applyFont="1" applyFill="1" applyProtection="1"/>
    <xf numFmtId="0" fontId="1" fillId="0" borderId="4" xfId="0" applyFont="1" applyBorder="1" applyProtection="1"/>
    <xf numFmtId="0" fontId="2" fillId="0" borderId="4" xfId="0" applyFont="1" applyBorder="1" applyProtection="1"/>
    <xf numFmtId="0" fontId="4" fillId="4" borderId="1" xfId="0" applyFont="1" applyFill="1" applyBorder="1" applyAlignment="1" applyProtection="1">
      <alignment horizontal="center" wrapText="1"/>
    </xf>
    <xf numFmtId="0" fontId="4" fillId="4" borderId="1" xfId="0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</xf>
    <xf numFmtId="0" fontId="1" fillId="0" borderId="8" xfId="0" applyFont="1" applyBorder="1" applyProtection="1"/>
    <xf numFmtId="164" fontId="1" fillId="2" borderId="0" xfId="1" applyNumberFormat="1" applyFont="1" applyFill="1" applyBorder="1" applyAlignment="1" applyProtection="1">
      <alignment wrapText="1"/>
    </xf>
    <xf numFmtId="0" fontId="4" fillId="4" borderId="1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horizontal="center" wrapText="1"/>
    </xf>
    <xf numFmtId="164" fontId="1" fillId="2" borderId="1" xfId="1" applyNumberFormat="1" applyFont="1" applyFill="1" applyBorder="1" applyAlignment="1" applyProtection="1">
      <alignment horizontal="center"/>
    </xf>
    <xf numFmtId="0" fontId="1" fillId="0" borderId="5" xfId="0" applyFont="1" applyBorder="1" applyProtection="1"/>
    <xf numFmtId="0" fontId="1" fillId="2" borderId="1" xfId="0" applyFont="1" applyFill="1" applyBorder="1" applyProtection="1"/>
    <xf numFmtId="0" fontId="1" fillId="2" borderId="0" xfId="0" applyFont="1" applyFill="1" applyBorder="1" applyProtection="1"/>
    <xf numFmtId="164" fontId="1" fillId="2" borderId="0" xfId="1" applyNumberFormat="1" applyFont="1" applyFill="1" applyBorder="1" applyProtection="1"/>
    <xf numFmtId="164" fontId="1" fillId="2" borderId="0" xfId="0" applyNumberFormat="1" applyFont="1" applyFill="1" applyBorder="1" applyProtection="1"/>
    <xf numFmtId="164" fontId="1" fillId="2" borderId="8" xfId="1" applyNumberFormat="1" applyFont="1" applyFill="1" applyBorder="1" applyProtection="1"/>
    <xf numFmtId="0" fontId="1" fillId="2" borderId="8" xfId="0" applyFont="1" applyFill="1" applyBorder="1" applyProtection="1"/>
    <xf numFmtId="0" fontId="1" fillId="2" borderId="3" xfId="0" applyFont="1" applyFill="1" applyBorder="1" applyProtection="1"/>
    <xf numFmtId="0" fontId="2" fillId="0" borderId="3" xfId="0" applyFont="1" applyBorder="1" applyProtection="1"/>
    <xf numFmtId="164" fontId="1" fillId="0" borderId="3" xfId="1" applyNumberFormat="1" applyFont="1" applyBorder="1" applyProtection="1"/>
    <xf numFmtId="164" fontId="1" fillId="2" borderId="3" xfId="1" applyNumberFormat="1" applyFont="1" applyFill="1" applyBorder="1" applyProtection="1"/>
    <xf numFmtId="0" fontId="4" fillId="4" borderId="9" xfId="0" applyFont="1" applyFill="1" applyBorder="1" applyProtection="1"/>
    <xf numFmtId="0" fontId="4" fillId="4" borderId="9" xfId="0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164" fontId="1" fillId="3" borderId="1" xfId="1" applyNumberFormat="1" applyFont="1" applyFill="1" applyBorder="1" applyAlignment="1" applyProtection="1">
      <alignment horizontal="center"/>
      <protection locked="0"/>
    </xf>
    <xf numFmtId="0" fontId="1" fillId="0" borderId="11" xfId="0" applyFont="1" applyBorder="1" applyProtection="1"/>
    <xf numFmtId="0" fontId="4" fillId="4" borderId="1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wrapText="1"/>
    </xf>
    <xf numFmtId="164" fontId="1" fillId="2" borderId="1" xfId="1" applyNumberFormat="1" applyFont="1" applyFill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Protection="1"/>
    <xf numFmtId="164" fontId="1" fillId="3" borderId="10" xfId="0" applyNumberFormat="1" applyFont="1" applyFill="1" applyBorder="1" applyAlignment="1" applyProtection="1">
      <alignment horizontal="center"/>
      <protection locked="0"/>
    </xf>
    <xf numFmtId="164" fontId="1" fillId="3" borderId="1" xfId="1" applyNumberFormat="1" applyFont="1" applyFill="1" applyBorder="1" applyProtection="1">
      <protection locked="0"/>
    </xf>
    <xf numFmtId="0" fontId="1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5"/>
  <sheetViews>
    <sheetView tabSelected="1" zoomScale="90" zoomScaleNormal="90" workbookViewId="0">
      <selection activeCell="C31" sqref="C31"/>
    </sheetView>
  </sheetViews>
  <sheetFormatPr defaultColWidth="9.109375" defaultRowHeight="13.8" x14ac:dyDescent="0.25"/>
  <cols>
    <col min="1" max="1" width="30.6640625" style="18" customWidth="1"/>
    <col min="2" max="2" width="21.109375" style="18" customWidth="1"/>
    <col min="3" max="3" width="26.88671875" style="18" bestFit="1" customWidth="1"/>
    <col min="4" max="4" width="21.5546875" style="18" customWidth="1"/>
    <col min="5" max="5" width="24.88671875" style="18" bestFit="1" customWidth="1"/>
    <col min="6" max="7" width="28.6640625" style="18" customWidth="1"/>
    <col min="8" max="8" width="21.88671875" style="18" customWidth="1"/>
    <col min="9" max="9" width="28.88671875" style="18" customWidth="1"/>
    <col min="10" max="10" width="17.6640625" style="18" customWidth="1"/>
    <col min="11" max="16384" width="9.109375" style="18"/>
  </cols>
  <sheetData>
    <row r="2" spans="1:10" s="17" customFormat="1" ht="15" x14ac:dyDescent="0.25">
      <c r="A2" s="17" t="s">
        <v>40</v>
      </c>
    </row>
    <row r="3" spans="1:10" s="17" customFormat="1" ht="15" x14ac:dyDescent="0.25">
      <c r="A3" s="17" t="s">
        <v>42</v>
      </c>
    </row>
    <row r="5" spans="1:10" ht="14.25" x14ac:dyDescent="0.2">
      <c r="A5" s="18" t="s">
        <v>41</v>
      </c>
    </row>
    <row r="6" spans="1:10" ht="14.25" x14ac:dyDescent="0.2">
      <c r="A6" s="19" t="s">
        <v>47</v>
      </c>
      <c r="B6" s="19"/>
      <c r="C6" s="20"/>
      <c r="D6" s="20"/>
    </row>
    <row r="7" spans="1:10" ht="14.25" x14ac:dyDescent="0.2">
      <c r="A7" s="20" t="s">
        <v>53</v>
      </c>
      <c r="B7" s="20"/>
      <c r="C7" s="20"/>
      <c r="D7" s="20"/>
    </row>
    <row r="8" spans="1:10" ht="14.25" x14ac:dyDescent="0.2">
      <c r="A8" s="20" t="s">
        <v>56</v>
      </c>
      <c r="B8" s="20"/>
      <c r="C8" s="20"/>
      <c r="D8" s="20"/>
    </row>
    <row r="9" spans="1:10" ht="14.25" x14ac:dyDescent="0.2">
      <c r="A9" s="20" t="s">
        <v>57</v>
      </c>
      <c r="B9" s="20"/>
      <c r="C9" s="20"/>
      <c r="D9" s="20"/>
    </row>
    <row r="10" spans="1:10" x14ac:dyDescent="0.25">
      <c r="A10" s="20" t="s">
        <v>54</v>
      </c>
      <c r="B10" s="20"/>
      <c r="C10" s="20"/>
      <c r="D10" s="20"/>
    </row>
    <row r="11" spans="1:10" ht="14.25" x14ac:dyDescent="0.2">
      <c r="A11" s="18" t="s">
        <v>55</v>
      </c>
    </row>
    <row r="12" spans="1:10" ht="14.25" x14ac:dyDescent="0.2">
      <c r="A12" s="21" t="s">
        <v>58</v>
      </c>
      <c r="B12" s="21"/>
      <c r="C12" s="21"/>
      <c r="D12" s="21"/>
      <c r="E12" s="21"/>
      <c r="F12" s="21"/>
      <c r="G12" s="21"/>
      <c r="H12" s="21"/>
      <c r="I12" s="21"/>
      <c r="J12" s="21"/>
    </row>
    <row r="13" spans="1:10" ht="14.25" x14ac:dyDescent="0.2">
      <c r="A13" s="21"/>
      <c r="B13" s="20"/>
      <c r="C13" s="20"/>
      <c r="D13" s="20"/>
      <c r="E13" s="21"/>
      <c r="F13" s="21"/>
      <c r="G13" s="21"/>
      <c r="H13" s="21"/>
      <c r="I13" s="21"/>
      <c r="J13" s="21"/>
    </row>
    <row r="14" spans="1:10" ht="15" x14ac:dyDescent="0.25">
      <c r="A14" s="22" t="s">
        <v>36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45" x14ac:dyDescent="0.25">
      <c r="A15" s="12" t="s">
        <v>15</v>
      </c>
      <c r="B15" s="12" t="s">
        <v>16</v>
      </c>
      <c r="C15" s="12" t="s">
        <v>17</v>
      </c>
      <c r="D15" s="12" t="s">
        <v>35</v>
      </c>
      <c r="E15" s="23" t="s">
        <v>14</v>
      </c>
      <c r="F15" s="24" t="s">
        <v>9</v>
      </c>
      <c r="G15" s="24" t="s">
        <v>2</v>
      </c>
      <c r="H15" s="24" t="s">
        <v>33</v>
      </c>
      <c r="I15" s="24" t="s">
        <v>38</v>
      </c>
      <c r="J15" s="32"/>
    </row>
    <row r="16" spans="1:10" ht="27.6" x14ac:dyDescent="0.25">
      <c r="A16" s="62" t="s">
        <v>3</v>
      </c>
      <c r="B16" s="3" t="s">
        <v>18</v>
      </c>
      <c r="C16" s="16" t="s">
        <v>19</v>
      </c>
      <c r="D16" s="4">
        <v>195</v>
      </c>
      <c r="E16" s="55"/>
      <c r="F16" s="25">
        <f>E16*D16</f>
        <v>0</v>
      </c>
      <c r="G16" s="25">
        <f>F16*0.14</f>
        <v>0</v>
      </c>
      <c r="H16" s="25">
        <f>F16+G16</f>
        <v>0</v>
      </c>
      <c r="I16" s="61">
        <f>SUM(H16:H18)</f>
        <v>0</v>
      </c>
      <c r="J16" s="32"/>
    </row>
    <row r="17" spans="1:10" x14ac:dyDescent="0.25">
      <c r="A17" s="63"/>
      <c r="B17" s="3" t="s">
        <v>20</v>
      </c>
      <c r="C17" s="16" t="s">
        <v>21</v>
      </c>
      <c r="D17" s="4">
        <v>49</v>
      </c>
      <c r="E17" s="55"/>
      <c r="F17" s="25">
        <f>E17*D17</f>
        <v>0</v>
      </c>
      <c r="G17" s="25">
        <f t="shared" ref="G17:G18" si="0">F17*0.14</f>
        <v>0</v>
      </c>
      <c r="H17" s="25">
        <f t="shared" ref="H17:H18" si="1">F17+G17</f>
        <v>0</v>
      </c>
      <c r="I17" s="61"/>
      <c r="J17" s="32"/>
    </row>
    <row r="18" spans="1:10" x14ac:dyDescent="0.25">
      <c r="A18" s="63"/>
      <c r="B18" s="3" t="s">
        <v>22</v>
      </c>
      <c r="C18" s="16" t="s">
        <v>23</v>
      </c>
      <c r="D18" s="4">
        <v>16</v>
      </c>
      <c r="E18" s="55"/>
      <c r="F18" s="25">
        <f>E18*D18</f>
        <v>0</v>
      </c>
      <c r="G18" s="25">
        <f t="shared" si="0"/>
        <v>0</v>
      </c>
      <c r="H18" s="25">
        <f t="shared" si="1"/>
        <v>0</v>
      </c>
      <c r="I18" s="61"/>
      <c r="J18" s="32"/>
    </row>
    <row r="19" spans="1:10" x14ac:dyDescent="0.25">
      <c r="A19" s="64"/>
      <c r="B19" s="3"/>
      <c r="C19" s="16"/>
      <c r="D19" s="4">
        <f>SUM(D16:D18)</f>
        <v>260</v>
      </c>
      <c r="E19" s="36"/>
      <c r="F19" s="36"/>
      <c r="G19" s="36"/>
      <c r="H19" s="36"/>
      <c r="I19" s="36"/>
      <c r="J19" s="32"/>
    </row>
    <row r="20" spans="1:10" x14ac:dyDescent="0.25">
      <c r="A20" s="26"/>
      <c r="B20" s="26"/>
      <c r="C20" s="26"/>
      <c r="D20" s="26"/>
      <c r="E20" s="26"/>
      <c r="F20" s="26"/>
      <c r="G20" s="26"/>
      <c r="H20" s="26"/>
      <c r="I20" s="26"/>
    </row>
    <row r="21" spans="1:10" x14ac:dyDescent="0.25">
      <c r="C21" s="27"/>
    </row>
    <row r="22" spans="1:10" x14ac:dyDescent="0.25">
      <c r="A22" s="22" t="s">
        <v>37</v>
      </c>
      <c r="B22" s="21"/>
      <c r="C22" s="21"/>
      <c r="D22" s="21"/>
      <c r="E22" s="21"/>
    </row>
    <row r="23" spans="1:10" x14ac:dyDescent="0.25">
      <c r="A23" s="28" t="s">
        <v>12</v>
      </c>
      <c r="B23" s="50" t="s">
        <v>35</v>
      </c>
      <c r="C23" s="50" t="s">
        <v>34</v>
      </c>
      <c r="D23" s="24" t="s">
        <v>48</v>
      </c>
      <c r="E23" s="24" t="s">
        <v>2</v>
      </c>
      <c r="F23" s="24" t="s">
        <v>49</v>
      </c>
      <c r="G23" s="24" t="s">
        <v>39</v>
      </c>
    </row>
    <row r="24" spans="1:10" x14ac:dyDescent="0.25">
      <c r="A24" s="29" t="s">
        <v>7</v>
      </c>
      <c r="B24" s="51">
        <v>260</v>
      </c>
      <c r="C24" s="56"/>
      <c r="D24" s="52">
        <f>C24*B24</f>
        <v>0</v>
      </c>
      <c r="E24" s="31">
        <f>D24*0.14</f>
        <v>0</v>
      </c>
      <c r="F24" s="25">
        <f>D24+E24</f>
        <v>0</v>
      </c>
      <c r="G24" s="65">
        <f>SUM(F24:F29)</f>
        <v>0</v>
      </c>
      <c r="H24" s="32"/>
    </row>
    <row r="25" spans="1:10" x14ac:dyDescent="0.25">
      <c r="A25" s="29" t="s">
        <v>8</v>
      </c>
      <c r="B25" s="51">
        <v>260</v>
      </c>
      <c r="C25" s="56"/>
      <c r="D25" s="52">
        <f t="shared" ref="D25:D29" si="2">C25*B25</f>
        <v>0</v>
      </c>
      <c r="E25" s="31">
        <f t="shared" ref="E25:E29" si="3">D25*0.14</f>
        <v>0</v>
      </c>
      <c r="F25" s="25">
        <f t="shared" ref="F25:F29" si="4">D25+E25</f>
        <v>0</v>
      </c>
      <c r="G25" s="66"/>
      <c r="H25" s="32"/>
    </row>
    <row r="26" spans="1:10" x14ac:dyDescent="0.25">
      <c r="A26" s="29" t="s">
        <v>8</v>
      </c>
      <c r="B26" s="51">
        <v>260</v>
      </c>
      <c r="C26" s="56"/>
      <c r="D26" s="52">
        <f t="shared" ref="D26" si="5">C26*B26</f>
        <v>0</v>
      </c>
      <c r="E26" s="31">
        <f t="shared" ref="E26" si="6">D26*0.14</f>
        <v>0</v>
      </c>
      <c r="F26" s="25">
        <f t="shared" ref="F26" si="7">D26+E26</f>
        <v>0</v>
      </c>
      <c r="G26" s="66"/>
      <c r="H26" s="32"/>
    </row>
    <row r="27" spans="1:10" x14ac:dyDescent="0.25">
      <c r="A27" s="29" t="s">
        <v>4</v>
      </c>
      <c r="B27" s="51">
        <v>260</v>
      </c>
      <c r="C27" s="56"/>
      <c r="D27" s="52">
        <f t="shared" si="2"/>
        <v>0</v>
      </c>
      <c r="E27" s="31">
        <f t="shared" si="3"/>
        <v>0</v>
      </c>
      <c r="F27" s="25">
        <f t="shared" si="4"/>
        <v>0</v>
      </c>
      <c r="G27" s="66"/>
      <c r="H27" s="32"/>
    </row>
    <row r="28" spans="1:10" x14ac:dyDescent="0.25">
      <c r="A28" s="33" t="s">
        <v>5</v>
      </c>
      <c r="B28" s="51">
        <v>260</v>
      </c>
      <c r="C28" s="56"/>
      <c r="D28" s="52">
        <f t="shared" si="2"/>
        <v>0</v>
      </c>
      <c r="E28" s="31">
        <f t="shared" si="3"/>
        <v>0</v>
      </c>
      <c r="F28" s="25">
        <f t="shared" si="4"/>
        <v>0</v>
      </c>
      <c r="G28" s="66"/>
      <c r="H28" s="32"/>
    </row>
    <row r="29" spans="1:10" x14ac:dyDescent="0.25">
      <c r="A29" s="33" t="s">
        <v>6</v>
      </c>
      <c r="B29" s="51">
        <v>362</v>
      </c>
      <c r="C29" s="56"/>
      <c r="D29" s="52">
        <f t="shared" si="2"/>
        <v>0</v>
      </c>
      <c r="E29" s="31">
        <f t="shared" si="3"/>
        <v>0</v>
      </c>
      <c r="F29" s="25">
        <f t="shared" si="4"/>
        <v>0</v>
      </c>
      <c r="G29" s="67"/>
      <c r="H29" s="32"/>
    </row>
    <row r="30" spans="1:10" x14ac:dyDescent="0.25">
      <c r="A30" s="34"/>
      <c r="B30" s="34"/>
      <c r="C30" s="27"/>
      <c r="D30" s="27"/>
      <c r="E30" s="35"/>
      <c r="F30" s="36"/>
      <c r="G30" s="26"/>
    </row>
    <row r="31" spans="1:10" x14ac:dyDescent="0.25">
      <c r="A31" s="26"/>
      <c r="B31" s="26"/>
      <c r="C31" s="26"/>
      <c r="D31" s="37"/>
      <c r="E31" s="38"/>
      <c r="F31" s="39"/>
    </row>
    <row r="32" spans="1:10" x14ac:dyDescent="0.25">
      <c r="A32" s="26"/>
      <c r="B32" s="26"/>
      <c r="C32" s="26"/>
      <c r="D32" s="37"/>
      <c r="E32" s="38"/>
      <c r="F32" s="39"/>
    </row>
    <row r="33" spans="1:6" x14ac:dyDescent="0.25">
      <c r="A33" s="40" t="s">
        <v>50</v>
      </c>
      <c r="B33" s="41"/>
      <c r="C33" s="42"/>
      <c r="D33" s="42"/>
      <c r="E33" s="39"/>
      <c r="F33" s="39"/>
    </row>
    <row r="34" spans="1:6" ht="48" customHeight="1" x14ac:dyDescent="0.25">
      <c r="A34" s="43" t="s">
        <v>0</v>
      </c>
      <c r="B34" s="43" t="s">
        <v>1</v>
      </c>
      <c r="C34" s="44" t="s">
        <v>43</v>
      </c>
      <c r="D34" s="44" t="s">
        <v>2</v>
      </c>
      <c r="E34" s="44" t="s">
        <v>44</v>
      </c>
      <c r="F34" s="45" t="s">
        <v>45</v>
      </c>
    </row>
    <row r="35" spans="1:6" x14ac:dyDescent="0.25">
      <c r="A35" s="46">
        <v>1</v>
      </c>
      <c r="B35" s="33" t="s">
        <v>10</v>
      </c>
      <c r="C35" s="47"/>
      <c r="D35" s="25">
        <f>C35*0.14</f>
        <v>0</v>
      </c>
      <c r="E35" s="25">
        <f>C35+D35</f>
        <v>0</v>
      </c>
      <c r="F35" s="25">
        <f>E35*15</f>
        <v>0</v>
      </c>
    </row>
    <row r="36" spans="1:6" ht="27.6" x14ac:dyDescent="0.25">
      <c r="A36" s="46">
        <v>2</v>
      </c>
      <c r="B36" s="29" t="s">
        <v>11</v>
      </c>
      <c r="C36" s="47"/>
      <c r="D36" s="25">
        <f t="shared" ref="D36:D37" si="8">C36*0.14</f>
        <v>0</v>
      </c>
      <c r="E36" s="25">
        <f t="shared" ref="E36:E37" si="9">C36+D36</f>
        <v>0</v>
      </c>
      <c r="F36" s="25">
        <f t="shared" ref="F36:F37" si="10">E36*15</f>
        <v>0</v>
      </c>
    </row>
    <row r="37" spans="1:6" x14ac:dyDescent="0.25">
      <c r="A37" s="46">
        <v>3</v>
      </c>
      <c r="B37" s="33" t="s">
        <v>13</v>
      </c>
      <c r="C37" s="47"/>
      <c r="D37" s="25">
        <f t="shared" si="8"/>
        <v>0</v>
      </c>
      <c r="E37" s="25">
        <f t="shared" si="9"/>
        <v>0</v>
      </c>
      <c r="F37" s="25">
        <f t="shared" si="10"/>
        <v>0</v>
      </c>
    </row>
    <row r="40" spans="1:6" x14ac:dyDescent="0.25">
      <c r="A40" s="40" t="s">
        <v>52</v>
      </c>
    </row>
    <row r="41" spans="1:6" x14ac:dyDescent="0.25">
      <c r="A41" s="53">
        <f>SUM(I16,G24,F35:F37)</f>
        <v>0</v>
      </c>
    </row>
    <row r="42" spans="1:6" x14ac:dyDescent="0.25">
      <c r="A42" s="54"/>
    </row>
    <row r="46" spans="1:6" x14ac:dyDescent="0.25">
      <c r="A46" s="60"/>
      <c r="B46" s="1"/>
      <c r="C46" s="1"/>
      <c r="D46" s="5"/>
      <c r="E46" s="5"/>
    </row>
    <row r="47" spans="1:6" x14ac:dyDescent="0.25">
      <c r="A47" s="60"/>
      <c r="B47" s="1"/>
      <c r="C47" s="1"/>
      <c r="D47" s="5"/>
      <c r="E47" s="5"/>
    </row>
    <row r="48" spans="1:6" x14ac:dyDescent="0.25">
      <c r="A48" s="60"/>
      <c r="B48" s="1"/>
      <c r="C48" s="1"/>
      <c r="D48" s="5"/>
      <c r="E48" s="5"/>
    </row>
    <row r="49" spans="1:5" x14ac:dyDescent="0.25">
      <c r="A49" s="60"/>
      <c r="B49" s="1"/>
      <c r="C49" s="1"/>
      <c r="D49" s="5"/>
      <c r="E49" s="5"/>
    </row>
    <row r="50" spans="1:5" x14ac:dyDescent="0.25">
      <c r="A50" s="60"/>
      <c r="B50" s="1"/>
      <c r="C50" s="6"/>
      <c r="D50" s="7"/>
      <c r="E50" s="11"/>
    </row>
    <row r="51" spans="1:5" x14ac:dyDescent="0.25">
      <c r="A51" s="60"/>
      <c r="B51" s="1"/>
      <c r="C51" s="8"/>
      <c r="D51" s="9"/>
      <c r="E51" s="5"/>
    </row>
    <row r="52" spans="1:5" x14ac:dyDescent="0.25">
      <c r="A52" s="60"/>
      <c r="B52" s="1"/>
      <c r="C52" s="1"/>
      <c r="D52" s="5"/>
      <c r="E52" s="5"/>
    </row>
    <row r="53" spans="1:5" x14ac:dyDescent="0.25">
      <c r="A53" s="60"/>
      <c r="B53" s="1"/>
      <c r="C53" s="1"/>
      <c r="D53" s="5"/>
      <c r="E53" s="5"/>
    </row>
    <row r="54" spans="1:5" x14ac:dyDescent="0.25">
      <c r="A54" s="60"/>
      <c r="B54" s="1"/>
      <c r="C54" s="1"/>
      <c r="D54" s="5"/>
      <c r="E54" s="5"/>
    </row>
    <row r="55" spans="1:5" x14ac:dyDescent="0.25">
      <c r="A55" s="60"/>
      <c r="B55" s="2"/>
      <c r="C55" s="2"/>
      <c r="D55" s="10"/>
      <c r="E55" s="10"/>
    </row>
  </sheetData>
  <mergeCells count="4">
    <mergeCell ref="A46:A55"/>
    <mergeCell ref="I16:I18"/>
    <mergeCell ref="A16:A19"/>
    <mergeCell ref="G24:G29"/>
  </mergeCells>
  <pageMargins left="0.7" right="0.7" top="0.75" bottom="0.75" header="0.3" footer="0.3"/>
  <pageSetup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7"/>
  <sheetViews>
    <sheetView zoomScale="90" zoomScaleNormal="90" workbookViewId="0">
      <selection activeCell="D29" sqref="D29:F29"/>
    </sheetView>
  </sheetViews>
  <sheetFormatPr defaultColWidth="9.109375" defaultRowHeight="13.8" x14ac:dyDescent="0.25"/>
  <cols>
    <col min="1" max="1" width="30.6640625" style="18" customWidth="1"/>
    <col min="2" max="2" width="21.109375" style="18" customWidth="1"/>
    <col min="3" max="3" width="26.88671875" style="18" bestFit="1" customWidth="1"/>
    <col min="4" max="4" width="21.5546875" style="18" customWidth="1"/>
    <col min="5" max="5" width="24.88671875" style="18" bestFit="1" customWidth="1"/>
    <col min="6" max="6" width="29.5546875" style="18" customWidth="1"/>
    <col min="7" max="7" width="28.109375" style="18" customWidth="1"/>
    <col min="8" max="8" width="17.6640625" style="18" customWidth="1"/>
    <col min="9" max="9" width="27.6640625" style="18" customWidth="1"/>
    <col min="10" max="10" width="17.6640625" style="18" customWidth="1"/>
    <col min="11" max="16384" width="9.109375" style="18"/>
  </cols>
  <sheetData>
    <row r="2" spans="1:10" s="17" customFormat="1" ht="18" x14ac:dyDescent="0.25">
      <c r="A2" s="17" t="s">
        <v>40</v>
      </c>
    </row>
    <row r="3" spans="1:10" s="17" customFormat="1" ht="15" x14ac:dyDescent="0.25">
      <c r="A3" s="17" t="s">
        <v>46</v>
      </c>
    </row>
    <row r="5" spans="1:10" ht="14.25" x14ac:dyDescent="0.2">
      <c r="A5" s="18" t="s">
        <v>41</v>
      </c>
    </row>
    <row r="6" spans="1:10" ht="14.25" x14ac:dyDescent="0.2">
      <c r="A6" s="19" t="s">
        <v>47</v>
      </c>
      <c r="B6" s="19"/>
      <c r="C6" s="20"/>
      <c r="D6" s="20"/>
    </row>
    <row r="7" spans="1:10" ht="14.25" x14ac:dyDescent="0.2">
      <c r="A7" s="20" t="s">
        <v>53</v>
      </c>
      <c r="B7" s="20"/>
      <c r="C7" s="20"/>
      <c r="D7" s="20"/>
    </row>
    <row r="8" spans="1:10" ht="14.25" x14ac:dyDescent="0.2">
      <c r="A8" s="20" t="s">
        <v>56</v>
      </c>
      <c r="B8" s="20"/>
      <c r="C8" s="20"/>
      <c r="D8" s="20"/>
    </row>
    <row r="9" spans="1:10" ht="14.25" x14ac:dyDescent="0.2">
      <c r="A9" s="20" t="s">
        <v>57</v>
      </c>
      <c r="B9" s="20"/>
      <c r="C9" s="20"/>
      <c r="D9" s="20"/>
    </row>
    <row r="10" spans="1:10" x14ac:dyDescent="0.25">
      <c r="A10" s="20" t="s">
        <v>54</v>
      </c>
      <c r="B10" s="20"/>
      <c r="C10" s="20"/>
      <c r="D10" s="20"/>
    </row>
    <row r="11" spans="1:10" x14ac:dyDescent="0.25">
      <c r="A11" s="18" t="s">
        <v>55</v>
      </c>
    </row>
    <row r="12" spans="1:10" x14ac:dyDescent="0.25">
      <c r="A12" s="21" t="s">
        <v>58</v>
      </c>
      <c r="B12" s="21"/>
      <c r="C12" s="21"/>
      <c r="D12" s="21"/>
      <c r="E12" s="21"/>
      <c r="F12" s="21"/>
      <c r="G12" s="21"/>
      <c r="H12" s="21"/>
      <c r="I12" s="21"/>
      <c r="J12" s="21"/>
    </row>
    <row r="13" spans="1:10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</row>
    <row r="14" spans="1:10" x14ac:dyDescent="0.25">
      <c r="A14" s="22" t="s">
        <v>36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41.4" x14ac:dyDescent="0.25">
      <c r="A15" s="12" t="s">
        <v>15</v>
      </c>
      <c r="B15" s="12" t="s">
        <v>16</v>
      </c>
      <c r="C15" s="12" t="s">
        <v>17</v>
      </c>
      <c r="D15" s="12" t="s">
        <v>35</v>
      </c>
      <c r="E15" s="23" t="s">
        <v>14</v>
      </c>
      <c r="F15" s="24" t="s">
        <v>9</v>
      </c>
      <c r="G15" s="24" t="s">
        <v>2</v>
      </c>
      <c r="H15" s="24" t="s">
        <v>33</v>
      </c>
      <c r="I15" s="24" t="s">
        <v>38</v>
      </c>
      <c r="J15" s="32"/>
    </row>
    <row r="16" spans="1:10" ht="15" customHeight="1" x14ac:dyDescent="0.25">
      <c r="A16" s="62" t="s">
        <v>59</v>
      </c>
      <c r="B16" s="3" t="s">
        <v>24</v>
      </c>
      <c r="C16" s="3" t="s">
        <v>25</v>
      </c>
      <c r="D16" s="13">
        <v>49</v>
      </c>
      <c r="E16" s="47"/>
      <c r="F16" s="25">
        <f>E16*D16</f>
        <v>0</v>
      </c>
      <c r="G16" s="25">
        <f>F16*0.14</f>
        <v>0</v>
      </c>
      <c r="H16" s="25">
        <f>F16+G16</f>
        <v>0</v>
      </c>
      <c r="I16" s="61">
        <f>SUM(H16:H21)</f>
        <v>0</v>
      </c>
      <c r="J16" s="32"/>
    </row>
    <row r="17" spans="1:10" ht="15" customHeight="1" x14ac:dyDescent="0.25">
      <c r="A17" s="63"/>
      <c r="B17" s="3" t="s">
        <v>26</v>
      </c>
      <c r="C17" s="3" t="s">
        <v>27</v>
      </c>
      <c r="D17" s="13">
        <v>39</v>
      </c>
      <c r="E17" s="47"/>
      <c r="F17" s="25">
        <f>E17*D17</f>
        <v>0</v>
      </c>
      <c r="G17" s="25">
        <f t="shared" ref="G17:G21" si="0">F17*0.14</f>
        <v>0</v>
      </c>
      <c r="H17" s="25">
        <f t="shared" ref="H17:H21" si="1">F17+G17</f>
        <v>0</v>
      </c>
      <c r="I17" s="61"/>
      <c r="J17" s="32"/>
    </row>
    <row r="18" spans="1:10" ht="15" customHeight="1" x14ac:dyDescent="0.25">
      <c r="A18" s="63"/>
      <c r="B18" s="3" t="s">
        <v>24</v>
      </c>
      <c r="C18" s="3" t="s">
        <v>28</v>
      </c>
      <c r="D18" s="13">
        <v>54</v>
      </c>
      <c r="E18" s="47"/>
      <c r="F18" s="25">
        <f>E18*D18</f>
        <v>0</v>
      </c>
      <c r="G18" s="25">
        <f t="shared" si="0"/>
        <v>0</v>
      </c>
      <c r="H18" s="25">
        <f t="shared" si="1"/>
        <v>0</v>
      </c>
      <c r="I18" s="61"/>
      <c r="J18" s="32"/>
    </row>
    <row r="19" spans="1:10" ht="15" customHeight="1" x14ac:dyDescent="0.25">
      <c r="A19" s="63"/>
      <c r="B19" s="14" t="s">
        <v>24</v>
      </c>
      <c r="C19" s="14" t="s">
        <v>29</v>
      </c>
      <c r="D19" s="15">
        <v>10</v>
      </c>
      <c r="E19" s="47"/>
      <c r="F19" s="25">
        <f t="shared" ref="F19:F21" si="2">E19*D19</f>
        <v>0</v>
      </c>
      <c r="G19" s="25">
        <f t="shared" si="0"/>
        <v>0</v>
      </c>
      <c r="H19" s="25">
        <f t="shared" si="1"/>
        <v>0</v>
      </c>
      <c r="I19" s="61"/>
      <c r="J19" s="32"/>
    </row>
    <row r="20" spans="1:10" ht="15" customHeight="1" x14ac:dyDescent="0.25">
      <c r="A20" s="63"/>
      <c r="B20" s="14" t="s">
        <v>24</v>
      </c>
      <c r="C20" s="14" t="s">
        <v>30</v>
      </c>
      <c r="D20" s="15">
        <v>10</v>
      </c>
      <c r="E20" s="47"/>
      <c r="F20" s="25">
        <f t="shared" si="2"/>
        <v>0</v>
      </c>
      <c r="G20" s="25">
        <f t="shared" si="0"/>
        <v>0</v>
      </c>
      <c r="H20" s="25">
        <f t="shared" si="1"/>
        <v>0</v>
      </c>
      <c r="I20" s="61"/>
      <c r="J20" s="32"/>
    </row>
    <row r="21" spans="1:10" ht="15" customHeight="1" x14ac:dyDescent="0.25">
      <c r="A21" s="63"/>
      <c r="B21" s="3" t="s">
        <v>31</v>
      </c>
      <c r="C21" s="3" t="s">
        <v>32</v>
      </c>
      <c r="D21" s="13">
        <v>7</v>
      </c>
      <c r="E21" s="47"/>
      <c r="F21" s="25">
        <f t="shared" si="2"/>
        <v>0</v>
      </c>
      <c r="G21" s="25">
        <f t="shared" si="0"/>
        <v>0</v>
      </c>
      <c r="H21" s="25">
        <f t="shared" si="1"/>
        <v>0</v>
      </c>
      <c r="I21" s="61"/>
      <c r="J21" s="32"/>
    </row>
    <row r="22" spans="1:10" x14ac:dyDescent="0.25">
      <c r="A22" s="64"/>
      <c r="B22" s="57"/>
      <c r="C22" s="57"/>
      <c r="D22" s="58">
        <f>SUM(D16:D21)</f>
        <v>169</v>
      </c>
      <c r="E22" s="49"/>
      <c r="F22" s="36"/>
      <c r="G22" s="36"/>
      <c r="H22" s="36"/>
      <c r="I22" s="36"/>
      <c r="J22" s="32"/>
    </row>
    <row r="23" spans="1:10" x14ac:dyDescent="0.25">
      <c r="A23" s="26"/>
      <c r="B23" s="26"/>
      <c r="C23" s="26"/>
      <c r="D23" s="26"/>
      <c r="E23" s="26"/>
      <c r="F23" s="26"/>
      <c r="G23" s="26"/>
      <c r="H23" s="26"/>
      <c r="I23" s="26"/>
    </row>
    <row r="24" spans="1:10" x14ac:dyDescent="0.25">
      <c r="C24" s="27"/>
    </row>
    <row r="25" spans="1:10" x14ac:dyDescent="0.25">
      <c r="A25" s="22" t="s">
        <v>37</v>
      </c>
      <c r="B25" s="21"/>
      <c r="C25" s="21"/>
      <c r="D25" s="21"/>
      <c r="E25" s="21"/>
    </row>
    <row r="26" spans="1:10" x14ac:dyDescent="0.25">
      <c r="A26" s="28" t="s">
        <v>12</v>
      </c>
      <c r="B26" s="23" t="s">
        <v>35</v>
      </c>
      <c r="C26" s="23" t="s">
        <v>34</v>
      </c>
      <c r="D26" s="24" t="s">
        <v>48</v>
      </c>
      <c r="E26" s="24" t="s">
        <v>2</v>
      </c>
      <c r="F26" s="24" t="s">
        <v>49</v>
      </c>
      <c r="G26" s="24" t="s">
        <v>39</v>
      </c>
    </row>
    <row r="27" spans="1:10" x14ac:dyDescent="0.25">
      <c r="A27" s="29" t="s">
        <v>7</v>
      </c>
      <c r="B27" s="30">
        <v>169</v>
      </c>
      <c r="C27" s="48"/>
      <c r="D27" s="52">
        <f>C27*B27</f>
        <v>0</v>
      </c>
      <c r="E27" s="31">
        <f>D27*0.14</f>
        <v>0</v>
      </c>
      <c r="F27" s="25">
        <f>D27+E27</f>
        <v>0</v>
      </c>
      <c r="G27" s="65">
        <f>SUM(F27:F32)</f>
        <v>0</v>
      </c>
      <c r="H27" s="32"/>
    </row>
    <row r="28" spans="1:10" x14ac:dyDescent="0.25">
      <c r="A28" s="29" t="s">
        <v>8</v>
      </c>
      <c r="B28" s="30">
        <v>169</v>
      </c>
      <c r="C28" s="48"/>
      <c r="D28" s="52">
        <f t="shared" ref="D28:D32" si="3">C28*B28</f>
        <v>0</v>
      </c>
      <c r="E28" s="31">
        <f t="shared" ref="E28:E32" si="4">D28*0.14</f>
        <v>0</v>
      </c>
      <c r="F28" s="25">
        <f t="shared" ref="F28:F32" si="5">D28+E28</f>
        <v>0</v>
      </c>
      <c r="G28" s="66"/>
      <c r="H28" s="32"/>
    </row>
    <row r="29" spans="1:10" x14ac:dyDescent="0.25">
      <c r="A29" s="29" t="s">
        <v>8</v>
      </c>
      <c r="B29" s="30">
        <v>169</v>
      </c>
      <c r="C29" s="48"/>
      <c r="D29" s="52">
        <f t="shared" ref="D29" si="6">C29*B29</f>
        <v>0</v>
      </c>
      <c r="E29" s="52">
        <f t="shared" ref="E29" si="7">D29*C29</f>
        <v>0</v>
      </c>
      <c r="F29" s="52">
        <f t="shared" ref="F29" si="8">E29*D29</f>
        <v>0</v>
      </c>
      <c r="G29" s="66"/>
      <c r="H29" s="32"/>
    </row>
    <row r="30" spans="1:10" x14ac:dyDescent="0.25">
      <c r="A30" s="29" t="s">
        <v>4</v>
      </c>
      <c r="B30" s="30">
        <v>169</v>
      </c>
      <c r="C30" s="48"/>
      <c r="D30" s="52">
        <f t="shared" si="3"/>
        <v>0</v>
      </c>
      <c r="E30" s="31">
        <f t="shared" si="4"/>
        <v>0</v>
      </c>
      <c r="F30" s="25">
        <f t="shared" si="5"/>
        <v>0</v>
      </c>
      <c r="G30" s="66"/>
      <c r="H30" s="32"/>
    </row>
    <row r="31" spans="1:10" x14ac:dyDescent="0.25">
      <c r="A31" s="33" t="s">
        <v>5</v>
      </c>
      <c r="B31" s="30">
        <v>169</v>
      </c>
      <c r="C31" s="48"/>
      <c r="D31" s="52">
        <f t="shared" si="3"/>
        <v>0</v>
      </c>
      <c r="E31" s="31">
        <f t="shared" si="4"/>
        <v>0</v>
      </c>
      <c r="F31" s="25">
        <f t="shared" si="5"/>
        <v>0</v>
      </c>
      <c r="G31" s="66"/>
      <c r="H31" s="32"/>
    </row>
    <row r="32" spans="1:10" x14ac:dyDescent="0.25">
      <c r="A32" s="33" t="s">
        <v>6</v>
      </c>
      <c r="B32" s="30">
        <v>306</v>
      </c>
      <c r="C32" s="48"/>
      <c r="D32" s="52">
        <f t="shared" si="3"/>
        <v>0</v>
      </c>
      <c r="E32" s="31">
        <f t="shared" si="4"/>
        <v>0</v>
      </c>
      <c r="F32" s="25">
        <f t="shared" si="5"/>
        <v>0</v>
      </c>
      <c r="G32" s="67"/>
      <c r="H32" s="32"/>
    </row>
    <row r="33" spans="1:7" x14ac:dyDescent="0.25">
      <c r="A33" s="34"/>
      <c r="B33" s="34"/>
      <c r="C33" s="27"/>
      <c r="D33" s="27"/>
      <c r="E33" s="35"/>
      <c r="F33" s="36"/>
      <c r="G33" s="26"/>
    </row>
    <row r="34" spans="1:7" x14ac:dyDescent="0.25">
      <c r="A34" s="26"/>
      <c r="B34" s="26"/>
      <c r="C34" s="26"/>
      <c r="D34" s="37"/>
      <c r="E34" s="38"/>
      <c r="F34" s="39"/>
    </row>
    <row r="35" spans="1:7" x14ac:dyDescent="0.25">
      <c r="A35" s="26"/>
      <c r="B35" s="26"/>
      <c r="C35" s="26"/>
      <c r="D35" s="37"/>
      <c r="E35" s="38"/>
      <c r="F35" s="39"/>
    </row>
    <row r="36" spans="1:7" x14ac:dyDescent="0.25">
      <c r="A36" s="40" t="s">
        <v>51</v>
      </c>
      <c r="B36" s="41"/>
      <c r="C36" s="42"/>
      <c r="D36" s="42"/>
      <c r="E36" s="39"/>
      <c r="F36" s="39"/>
    </row>
    <row r="37" spans="1:7" ht="51" customHeight="1" x14ac:dyDescent="0.25">
      <c r="A37" s="43" t="s">
        <v>0</v>
      </c>
      <c r="B37" s="43" t="s">
        <v>1</v>
      </c>
      <c r="C37" s="44" t="s">
        <v>43</v>
      </c>
      <c r="D37" s="44" t="s">
        <v>2</v>
      </c>
      <c r="E37" s="44" t="s">
        <v>44</v>
      </c>
      <c r="F37" s="45" t="s">
        <v>45</v>
      </c>
    </row>
    <row r="38" spans="1:7" x14ac:dyDescent="0.25">
      <c r="A38" s="46">
        <v>1</v>
      </c>
      <c r="B38" s="33" t="s">
        <v>10</v>
      </c>
      <c r="C38" s="47"/>
      <c r="D38" s="25">
        <f>C38*0.14</f>
        <v>0</v>
      </c>
      <c r="E38" s="25">
        <f>C38+D38</f>
        <v>0</v>
      </c>
      <c r="F38" s="25">
        <f>E38*16</f>
        <v>0</v>
      </c>
    </row>
    <row r="39" spans="1:7" ht="27.6" x14ac:dyDescent="0.25">
      <c r="A39" s="46">
        <v>2</v>
      </c>
      <c r="B39" s="29" t="s">
        <v>11</v>
      </c>
      <c r="C39" s="47"/>
      <c r="D39" s="25">
        <f t="shared" ref="D39:D40" si="9">C39*0.14</f>
        <v>0</v>
      </c>
      <c r="E39" s="25">
        <f t="shared" ref="E39:E40" si="10">C39+D39</f>
        <v>0</v>
      </c>
      <c r="F39" s="25">
        <f t="shared" ref="F39:F40" si="11">E39*16</f>
        <v>0</v>
      </c>
    </row>
    <row r="40" spans="1:7" x14ac:dyDescent="0.25">
      <c r="A40" s="46">
        <v>3</v>
      </c>
      <c r="B40" s="33" t="s">
        <v>13</v>
      </c>
      <c r="C40" s="47"/>
      <c r="D40" s="25">
        <f t="shared" si="9"/>
        <v>0</v>
      </c>
      <c r="E40" s="25">
        <f t="shared" si="10"/>
        <v>0</v>
      </c>
      <c r="F40" s="25">
        <f t="shared" si="11"/>
        <v>0</v>
      </c>
    </row>
    <row r="43" spans="1:7" x14ac:dyDescent="0.25">
      <c r="A43" s="40" t="s">
        <v>52</v>
      </c>
    </row>
    <row r="44" spans="1:7" x14ac:dyDescent="0.25">
      <c r="A44" s="59">
        <f>SUM(I16,G27,F38:F40)</f>
        <v>0</v>
      </c>
    </row>
    <row r="48" spans="1:7" x14ac:dyDescent="0.25">
      <c r="A48" s="60"/>
      <c r="B48" s="1"/>
      <c r="C48" s="1"/>
      <c r="D48" s="5"/>
      <c r="E48" s="5"/>
    </row>
    <row r="49" spans="1:5" x14ac:dyDescent="0.25">
      <c r="A49" s="60"/>
      <c r="B49" s="1"/>
      <c r="C49" s="1"/>
      <c r="D49" s="5"/>
      <c r="E49" s="5"/>
    </row>
    <row r="50" spans="1:5" x14ac:dyDescent="0.25">
      <c r="A50" s="60"/>
      <c r="B50" s="1"/>
      <c r="C50" s="1"/>
      <c r="D50" s="5"/>
      <c r="E50" s="5"/>
    </row>
    <row r="51" spans="1:5" x14ac:dyDescent="0.25">
      <c r="A51" s="60"/>
      <c r="B51" s="1"/>
      <c r="C51" s="1"/>
      <c r="D51" s="5"/>
      <c r="E51" s="5"/>
    </row>
    <row r="52" spans="1:5" x14ac:dyDescent="0.25">
      <c r="A52" s="60"/>
      <c r="B52" s="1"/>
      <c r="C52" s="6"/>
      <c r="D52" s="7"/>
      <c r="E52" s="11"/>
    </row>
    <row r="53" spans="1:5" x14ac:dyDescent="0.25">
      <c r="A53" s="60"/>
      <c r="B53" s="1"/>
      <c r="C53" s="8"/>
      <c r="D53" s="9"/>
      <c r="E53" s="5"/>
    </row>
    <row r="54" spans="1:5" x14ac:dyDescent="0.25">
      <c r="A54" s="60"/>
      <c r="B54" s="1"/>
      <c r="C54" s="1"/>
      <c r="D54" s="5"/>
      <c r="E54" s="5"/>
    </row>
    <row r="55" spans="1:5" x14ac:dyDescent="0.25">
      <c r="A55" s="60"/>
      <c r="B55" s="1"/>
      <c r="C55" s="1"/>
      <c r="D55" s="5"/>
      <c r="E55" s="5"/>
    </row>
    <row r="56" spans="1:5" x14ac:dyDescent="0.25">
      <c r="A56" s="60"/>
      <c r="B56" s="1"/>
      <c r="C56" s="1"/>
      <c r="D56" s="5"/>
      <c r="E56" s="5"/>
    </row>
    <row r="57" spans="1:5" x14ac:dyDescent="0.25">
      <c r="A57" s="60"/>
      <c r="B57" s="2"/>
      <c r="C57" s="2"/>
      <c r="D57" s="10"/>
      <c r="E57" s="10"/>
    </row>
  </sheetData>
  <mergeCells count="4">
    <mergeCell ref="I16:I21"/>
    <mergeCell ref="A48:A57"/>
    <mergeCell ref="A16:A22"/>
    <mergeCell ref="G27:G32"/>
  </mergeCells>
  <pageMargins left="0.7" right="0.7" top="0.75" bottom="0.75" header="0.3" footer="0.3"/>
  <pageSetup paperSize="9" scale="5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Limpopo</vt:lpstr>
      <vt:lpstr>North West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Tinto Seotloadi</dc:creator>
  <cp:lastModifiedBy>Bethuel Sivhada</cp:lastModifiedBy>
  <cp:lastPrinted>2014-10-06T12:13:28Z</cp:lastPrinted>
  <dcterms:created xsi:type="dcterms:W3CDTF">2014-07-22T13:13:12Z</dcterms:created>
  <dcterms:modified xsi:type="dcterms:W3CDTF">2015-07-20T12:46:38Z</dcterms:modified>
</cp:coreProperties>
</file>